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hamiargham\Downloads\"/>
    </mc:Choice>
  </mc:AlternateContent>
  <xr:revisionPtr revIDLastSave="0" documentId="13_ncr:1_{37629F1D-0B19-4CD0-BC3D-EA092DF785E1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تراز آزمایشی چهارستونی" sheetId="2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30" i="2" l="1"/>
  <c r="F30" i="2"/>
  <c r="G29" i="2"/>
  <c r="F29" i="2"/>
  <c r="G24" i="2"/>
  <c r="F24" i="2"/>
  <c r="G23" i="2"/>
  <c r="F23" i="2"/>
  <c r="G22" i="2"/>
  <c r="F22" i="2"/>
  <c r="G21" i="2"/>
  <c r="F21" i="2"/>
  <c r="G20" i="2"/>
  <c r="F20" i="2"/>
  <c r="F34" i="2"/>
  <c r="G34" i="2"/>
  <c r="G41" i="2"/>
  <c r="F41" i="2"/>
  <c r="G40" i="2"/>
  <c r="F40" i="2"/>
  <c r="G39" i="2"/>
  <c r="F39" i="2"/>
  <c r="F27" i="2"/>
  <c r="G27" i="2"/>
  <c r="F7" i="2"/>
  <c r="E42" i="2"/>
  <c r="D42" i="2"/>
  <c r="G38" i="2"/>
  <c r="F38" i="2"/>
  <c r="G37" i="2"/>
  <c r="F37" i="2"/>
  <c r="G36" i="2"/>
  <c r="F36" i="2"/>
  <c r="G35" i="2"/>
  <c r="F35" i="2"/>
  <c r="G33" i="2"/>
  <c r="F33" i="2"/>
  <c r="G32" i="2"/>
  <c r="F32" i="2"/>
  <c r="G31" i="2"/>
  <c r="F31" i="2"/>
  <c r="G28" i="2"/>
  <c r="F28" i="2"/>
  <c r="G26" i="2"/>
  <c r="F26" i="2"/>
  <c r="G25" i="2"/>
  <c r="F25" i="2"/>
  <c r="G19" i="2"/>
  <c r="F19" i="2"/>
  <c r="G18" i="2"/>
  <c r="F18" i="2"/>
  <c r="G17" i="2"/>
  <c r="F17" i="2"/>
  <c r="G13" i="2"/>
  <c r="F13" i="2"/>
  <c r="G12" i="2"/>
  <c r="F12" i="2"/>
  <c r="G16" i="2"/>
  <c r="F16" i="2"/>
  <c r="G15" i="2"/>
  <c r="F15" i="2"/>
  <c r="G11" i="2"/>
  <c r="F11" i="2"/>
  <c r="G10" i="2"/>
  <c r="F10" i="2"/>
  <c r="G14" i="2"/>
  <c r="F14" i="2"/>
  <c r="G9" i="2"/>
  <c r="F9" i="2"/>
  <c r="G8" i="2"/>
  <c r="F8" i="2"/>
  <c r="G7" i="2"/>
  <c r="D44" i="2" l="1"/>
  <c r="F42" i="2"/>
  <c r="G42" i="2"/>
  <c r="F44" i="2" l="1"/>
</calcChain>
</file>

<file path=xl/sharedStrings.xml><?xml version="1.0" encoding="utf-8"?>
<sst xmlns="http://schemas.openxmlformats.org/spreadsheetml/2006/main" count="59" uniqueCount="56">
  <si>
    <t>تراز آزمایشی چهارستونی</t>
  </si>
  <si>
    <t>به تاریخ ۲۹ اسفندماه — واحد: ریال</t>
  </si>
  <si>
    <t>راهنما: ستون‌های «گردش حساب‌ها» از گردش بدهکار/بستانکار هر حساب دفتر کل در طول دوره، و ستون‌های «مانده حساب‌ها» با فرمول از تفاضل این دو گردش محاسبه می‌شوند. برای استفاده از این الگو، فقط دو ستون گردش بدهکار و بستانکار را برای هر حساب پر کنید.</t>
  </si>
  <si>
    <t>شماره حساب</t>
  </si>
  <si>
    <t>نام حساب</t>
  </si>
  <si>
    <t>گردش حساب‌ها</t>
  </si>
  <si>
    <t>مانده حساب‌ها</t>
  </si>
  <si>
    <t>بدهکار</t>
  </si>
  <si>
    <t>بستانکار</t>
  </si>
  <si>
    <t>حساب‌های پرداختنی</t>
  </si>
  <si>
    <t>سایر حساب‌های پرداختنی</t>
  </si>
  <si>
    <t>سرمایه</t>
  </si>
  <si>
    <t>برگشت از فروش و تخفیفات</t>
  </si>
  <si>
    <t>جمع کل</t>
  </si>
  <si>
    <t>کنترل توازن ستون‌های گردش و مانده</t>
  </si>
  <si>
    <t>موجودی نقد و بانک</t>
  </si>
  <si>
    <t>سرمایه گذاری در املاک</t>
  </si>
  <si>
    <t>سفارشات خارجی</t>
  </si>
  <si>
    <t>حسابهای دریافتنی تجاری</t>
  </si>
  <si>
    <t>موجودی مواد و کالا</t>
  </si>
  <si>
    <t>سایر حسابهای دریافتنی</t>
  </si>
  <si>
    <t>حقوق صاحبان سهام</t>
  </si>
  <si>
    <t>سود و (زیان) انباشته</t>
  </si>
  <si>
    <t>ذخایر</t>
  </si>
  <si>
    <t>ذخیره مزایای پایان خدمت کارکنان</t>
  </si>
  <si>
    <t>مالیات پرداختنی</t>
  </si>
  <si>
    <t>پیش دریافتها</t>
  </si>
  <si>
    <t>فروش کالا و خدمات</t>
  </si>
  <si>
    <t>بهای تمام شده کالای فروش رفته</t>
  </si>
  <si>
    <t>درآمدهای عملیاتی</t>
  </si>
  <si>
    <t>هزینه های حقوق و دستمزد</t>
  </si>
  <si>
    <t>هزینه های بازاریابی و توزیع و فروش</t>
  </si>
  <si>
    <t>هزینه های مالی</t>
  </si>
  <si>
    <t>حسابهای انتظامی</t>
  </si>
  <si>
    <t>طرف حسابهای انتظامی</t>
  </si>
  <si>
    <t>شرکت / مؤسسه بازرگانی نمونه</t>
  </si>
  <si>
    <t>سایر داراییها</t>
  </si>
  <si>
    <t>داراییهای ثابت نامشهود</t>
  </si>
  <si>
    <t>داراییهای ثابت مشهود</t>
  </si>
  <si>
    <t>سرمایه گذاریهای کوتاه مدت</t>
  </si>
  <si>
    <t>سرمایه گذاریهای بلند مدت</t>
  </si>
  <si>
    <t>سایر هزینه ها و درآمدهای غیرعملیاتی</t>
  </si>
  <si>
    <t>گروه حساب</t>
  </si>
  <si>
    <t>بدهیهای جاری</t>
  </si>
  <si>
    <t>بدهیهای غیرجاری</t>
  </si>
  <si>
    <t>تسهیلات مالی بلند مدت</t>
  </si>
  <si>
    <t>سپرده ها و پیش پرداختها</t>
  </si>
  <si>
    <t>هزینه ها</t>
  </si>
  <si>
    <t>داراییهای غیرجاری</t>
  </si>
  <si>
    <t>داراییهای جاری</t>
  </si>
  <si>
    <t>اندوخته ها</t>
  </si>
  <si>
    <t>عملکرد و سود و (زیان) جاری</t>
  </si>
  <si>
    <t>درآمدها</t>
  </si>
  <si>
    <t>بهای تمام شده</t>
  </si>
  <si>
    <t>هزینه های عملیاتی</t>
  </si>
  <si>
    <t>پرداختیهای بلند مدت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</si>
</sst>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"/>
    </font>
    <font>
      <b/>
      <sz val="14"/>
      <color rgb="FFFFFFFF"/>
      <name val="Arial"/>
      <charset val="1"/>
    </font>
    <font>
      <sz val="10.5"/>
      <name val="Arial"/>
      <charset val="1"/>
    </font>
    <font>
      <b/>
      <sz val="12"/>
      <name val="Arial"/>
      <charset val="1"/>
    </font>
    <font>
      <i/>
      <sz val="10"/>
      <color rgb="FF333333"/>
      <name val="Arial"/>
      <charset val="1"/>
    </font>
    <font>
      <i/>
      <sz val="9.5"/>
      <color rgb="FF7F7F7F"/>
      <name val="Arial"/>
      <charset val="1"/>
    </font>
    <font>
      <b/>
      <sz val="11"/>
      <color rgb="FFFFFFFF"/>
      <name val="Arial"/>
      <charset val="1"/>
    </font>
    <font>
      <b/>
      <i/>
      <sz val="9.5"/>
      <color rgb="FF1F3864"/>
      <name val="Arial"/>
      <charset val="1"/>
    </font>
    <font>
      <b/>
      <sz val="10.5"/>
      <name val="Arial"/>
      <charset val="1"/>
    </font>
    <font>
      <sz val="10.5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2E5395"/>
        <bgColor rgb="FF1F3864"/>
      </patternFill>
    </fill>
    <fill>
      <patternFill patternType="solid">
        <fgColor rgb="FF8EA9DB"/>
        <bgColor rgb="FF969696"/>
      </patternFill>
    </fill>
    <fill>
      <patternFill patternType="solid">
        <fgColor rgb="FFFCE4E4"/>
        <bgColor rgb="FFEDEDED"/>
      </patternFill>
    </fill>
    <fill>
      <patternFill patternType="solid">
        <fgColor theme="5" tint="0.59999389629810485"/>
        <bgColor rgb="FFE2EFDA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rgb="FFD9E8D5"/>
      </patternFill>
    </fill>
    <fill>
      <patternFill patternType="solid">
        <fgColor theme="4" tint="0.79998168889431442"/>
        <bgColor rgb="FFE2EFD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E2EFDA"/>
      </patternFill>
    </fill>
    <fill>
      <patternFill patternType="solid">
        <fgColor theme="2" tint="-9.9978637043366805E-2"/>
        <bgColor rgb="FFEDEDED"/>
      </patternFill>
    </fill>
  </fills>
  <borders count="9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/>
      <diagonal/>
    </border>
    <border>
      <left style="thin">
        <color rgb="FFB7B7B7"/>
      </left>
      <right style="thin">
        <color rgb="FFB7B7B7"/>
      </right>
      <top/>
      <bottom/>
      <diagonal/>
    </border>
    <border>
      <left style="thin">
        <color rgb="FFB7B7B7"/>
      </left>
      <right style="thin">
        <color rgb="FFB7B7B7"/>
      </right>
      <top/>
      <bottom style="thin">
        <color rgb="FFB7B7B7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7B7B7"/>
      </left>
      <right/>
      <top style="thin">
        <color rgb="FFB7B7B7"/>
      </top>
      <bottom style="thin">
        <color rgb="FFB7B7B7"/>
      </bottom>
      <diagonal/>
    </border>
    <border>
      <left/>
      <right/>
      <top style="thin">
        <color rgb="FFB7B7B7"/>
      </top>
      <bottom style="thin">
        <color rgb="FFB7B7B7"/>
      </bottom>
      <diagonal/>
    </border>
    <border>
      <left/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6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right" vertical="center" wrapText="1"/>
    </xf>
    <xf numFmtId="3" fontId="2" fillId="5" borderId="1" xfId="0" applyNumberFormat="1" applyFont="1" applyFill="1" applyBorder="1" applyAlignment="1">
      <alignment horizontal="center" vertical="center" wrapText="1"/>
    </xf>
    <xf numFmtId="0" fontId="2" fillId="5" borderId="1" xfId="0" applyNumberFormat="1" applyFont="1" applyFill="1" applyBorder="1" applyAlignment="1">
      <alignment horizontal="center" vertical="center" wrapText="1"/>
    </xf>
    <xf numFmtId="0" fontId="2" fillId="6" borderId="1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right" vertical="center" wrapText="1"/>
    </xf>
    <xf numFmtId="3" fontId="2" fillId="6" borderId="1" xfId="0" applyNumberFormat="1" applyFont="1" applyFill="1" applyBorder="1" applyAlignment="1">
      <alignment horizontal="center" vertical="center" wrapText="1"/>
    </xf>
    <xf numFmtId="3" fontId="0" fillId="0" borderId="0" xfId="0" applyNumberFormat="1"/>
    <xf numFmtId="0" fontId="2" fillId="8" borderId="1" xfId="0" applyNumberFormat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right" vertical="center" wrapText="1"/>
    </xf>
    <xf numFmtId="3" fontId="2" fillId="8" borderId="1" xfId="0" applyNumberFormat="1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right" vertical="center" wrapText="1"/>
    </xf>
    <xf numFmtId="3" fontId="2" fillId="9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3" fontId="6" fillId="2" borderId="1" xfId="0" applyNumberFormat="1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right" vertical="center" wrapText="1"/>
    </xf>
    <xf numFmtId="0" fontId="9" fillId="8" borderId="1" xfId="0" applyFont="1" applyFill="1" applyBorder="1" applyAlignment="1">
      <alignment horizontal="right" vertical="center" wrapText="1"/>
    </xf>
    <xf numFmtId="0" fontId="2" fillId="12" borderId="1" xfId="0" applyNumberFormat="1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right" vertical="center" wrapText="1"/>
    </xf>
    <xf numFmtId="3" fontId="2" fillId="12" borderId="1" xfId="0" applyNumberFormat="1" applyFont="1" applyFill="1" applyBorder="1" applyAlignment="1">
      <alignment horizontal="center" vertical="center" wrapText="1"/>
    </xf>
    <xf numFmtId="0" fontId="9" fillId="12" borderId="1" xfId="0" applyFont="1" applyFill="1" applyBorder="1" applyAlignment="1">
      <alignment horizontal="right" vertical="center" wrapText="1"/>
    </xf>
    <xf numFmtId="0" fontId="2" fillId="13" borderId="1" xfId="0" applyNumberFormat="1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right" vertical="center" wrapText="1"/>
    </xf>
    <xf numFmtId="3" fontId="2" fillId="13" borderId="1" xfId="0" applyNumberFormat="1" applyFont="1" applyFill="1" applyBorder="1" applyAlignment="1">
      <alignment horizontal="center" vertical="center" wrapText="1"/>
    </xf>
    <xf numFmtId="0" fontId="0" fillId="11" borderId="3" xfId="0" applyFill="1" applyBorder="1" applyAlignment="1">
      <alignment vertical="center"/>
    </xf>
    <xf numFmtId="0" fontId="9" fillId="5" borderId="2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0" fillId="11" borderId="2" xfId="0" applyFill="1" applyBorder="1" applyAlignment="1">
      <alignment horizontal="center" vertical="center"/>
    </xf>
    <xf numFmtId="0" fontId="0" fillId="11" borderId="3" xfId="0" applyFill="1" applyBorder="1" applyAlignment="1">
      <alignment horizontal="center" vertical="center"/>
    </xf>
    <xf numFmtId="0" fontId="0" fillId="11" borderId="4" xfId="0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7F7F7F"/>
      <rgbColor rgb="FF8EA9DB"/>
      <rgbColor rgb="FF993366"/>
      <rgbColor rgb="FFFFF2CC"/>
      <rgbColor rgb="FFDDEBF7"/>
      <rgbColor rgb="FF660066"/>
      <rgbColor rgb="FFFF8080"/>
      <rgbColor rgb="FF0066CC"/>
      <rgbColor rgb="FFE4DF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E2EFDA"/>
      <rgbColor rgb="FFD9E8D5"/>
      <rgbColor rgb="FF99CCFF"/>
      <rgbColor rgb="FFFF99CC"/>
      <rgbColor rgb="FFCC99FF"/>
      <rgbColor rgb="FFFCE4E4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2E5395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4"/>
  <sheetViews>
    <sheetView rightToLeft="1" tabSelected="1" zoomScaleNormal="100" workbookViewId="0">
      <pane ySplit="6" topLeftCell="A30" activePane="bottomLeft" state="frozen"/>
      <selection pane="bottomLeft" activeCell="B35" sqref="B35:B39"/>
    </sheetView>
  </sheetViews>
  <sheetFormatPr defaultColWidth="8.7109375" defaultRowHeight="15" x14ac:dyDescent="0.25"/>
  <cols>
    <col min="1" max="1" width="11.140625" style="14" bestFit="1" customWidth="1"/>
    <col min="2" max="2" width="8" customWidth="1"/>
    <col min="3" max="3" width="34" customWidth="1"/>
    <col min="4" max="7" width="15" customWidth="1"/>
    <col min="8" max="8" width="13.5703125" bestFit="1" customWidth="1"/>
  </cols>
  <sheetData>
    <row r="1" spans="1:7" ht="18" x14ac:dyDescent="0.25">
      <c r="B1" s="41" t="s">
        <v>35</v>
      </c>
      <c r="C1" s="41"/>
      <c r="D1" s="41"/>
      <c r="E1" s="41"/>
      <c r="F1" s="41"/>
      <c r="G1" s="41"/>
    </row>
    <row r="2" spans="1:7" ht="15.75" x14ac:dyDescent="0.25">
      <c r="B2" s="42" t="s">
        <v>0</v>
      </c>
      <c r="C2" s="42"/>
      <c r="D2" s="42"/>
      <c r="E2" s="42"/>
      <c r="F2" s="42"/>
      <c r="G2" s="42"/>
    </row>
    <row r="3" spans="1:7" x14ac:dyDescent="0.25">
      <c r="B3" s="43" t="s">
        <v>1</v>
      </c>
      <c r="C3" s="43"/>
      <c r="D3" s="43"/>
      <c r="E3" s="43"/>
      <c r="F3" s="43"/>
      <c r="G3" s="43"/>
    </row>
    <row r="4" spans="1:7" ht="34.5" customHeight="1" x14ac:dyDescent="0.25">
      <c r="B4" s="44" t="s">
        <v>2</v>
      </c>
      <c r="C4" s="44"/>
      <c r="D4" s="44"/>
      <c r="E4" s="44"/>
      <c r="F4" s="44"/>
      <c r="G4" s="44"/>
    </row>
    <row r="5" spans="1:7" x14ac:dyDescent="0.25">
      <c r="A5" s="33" t="s">
        <v>42</v>
      </c>
      <c r="B5" s="33" t="s">
        <v>3</v>
      </c>
      <c r="C5" s="33" t="s">
        <v>4</v>
      </c>
      <c r="D5" s="33" t="s">
        <v>5</v>
      </c>
      <c r="E5" s="33"/>
      <c r="F5" s="33" t="s">
        <v>6</v>
      </c>
      <c r="G5" s="33"/>
    </row>
    <row r="6" spans="1:7" x14ac:dyDescent="0.25">
      <c r="A6" s="33"/>
      <c r="B6" s="33"/>
      <c r="C6" s="33"/>
      <c r="D6" s="1" t="s">
        <v>7</v>
      </c>
      <c r="E6" s="1" t="s">
        <v>8</v>
      </c>
      <c r="F6" s="1" t="s">
        <v>7</v>
      </c>
      <c r="G6" s="1" t="s">
        <v>8</v>
      </c>
    </row>
    <row r="7" spans="1:7" ht="18" customHeight="1" x14ac:dyDescent="0.25">
      <c r="A7" s="34" t="s">
        <v>48</v>
      </c>
      <c r="B7" s="9">
        <v>101</v>
      </c>
      <c r="C7" s="10" t="s">
        <v>38</v>
      </c>
      <c r="D7" s="11">
        <v>250000000</v>
      </c>
      <c r="E7" s="11">
        <v>180000000</v>
      </c>
      <c r="F7" s="11">
        <f>IF(D7-E7&gt;0,D7-E7,0)</f>
        <v>70000000</v>
      </c>
      <c r="G7" s="11">
        <f t="shared" ref="G7:G38" si="0">IF(E7-D7&gt;0,E7-D7,0)</f>
        <v>0</v>
      </c>
    </row>
    <row r="8" spans="1:7" ht="18" customHeight="1" x14ac:dyDescent="0.25">
      <c r="A8" s="34"/>
      <c r="B8" s="9">
        <v>102</v>
      </c>
      <c r="C8" s="10" t="s">
        <v>37</v>
      </c>
      <c r="D8" s="11">
        <v>620000000</v>
      </c>
      <c r="E8" s="11">
        <v>540000000</v>
      </c>
      <c r="F8" s="11">
        <f t="shared" ref="F8:F38" si="1">IF(D8-E8&gt;0,D8-E8,0)</f>
        <v>80000000</v>
      </c>
      <c r="G8" s="11">
        <f t="shared" si="0"/>
        <v>0</v>
      </c>
    </row>
    <row r="9" spans="1:7" ht="18" customHeight="1" x14ac:dyDescent="0.25">
      <c r="A9" s="34"/>
      <c r="B9" s="9">
        <v>103</v>
      </c>
      <c r="C9" s="10" t="s">
        <v>36</v>
      </c>
      <c r="D9" s="11">
        <v>480000000</v>
      </c>
      <c r="E9" s="11">
        <v>350000000</v>
      </c>
      <c r="F9" s="11">
        <f t="shared" si="1"/>
        <v>130000000</v>
      </c>
      <c r="G9" s="11">
        <f t="shared" si="0"/>
        <v>0</v>
      </c>
    </row>
    <row r="10" spans="1:7" ht="18" customHeight="1" x14ac:dyDescent="0.25">
      <c r="A10" s="34"/>
      <c r="B10" s="9">
        <v>104</v>
      </c>
      <c r="C10" s="10" t="s">
        <v>40</v>
      </c>
      <c r="D10" s="11">
        <v>90000000</v>
      </c>
      <c r="E10" s="11">
        <v>40000000</v>
      </c>
      <c r="F10" s="11">
        <f>IF(D10-E10&gt;0,D10-E10,0)</f>
        <v>50000000</v>
      </c>
      <c r="G10" s="11">
        <f>IF(E10-D10&gt;0,E10-D10,0)</f>
        <v>0</v>
      </c>
    </row>
    <row r="11" spans="1:7" ht="18" customHeight="1" x14ac:dyDescent="0.25">
      <c r="A11" s="34"/>
      <c r="B11" s="9">
        <v>105</v>
      </c>
      <c r="C11" s="10" t="s">
        <v>16</v>
      </c>
      <c r="D11" s="11">
        <v>300000000</v>
      </c>
      <c r="E11" s="11">
        <v>210000000</v>
      </c>
      <c r="F11" s="11">
        <f t="shared" si="1"/>
        <v>90000000</v>
      </c>
      <c r="G11" s="11">
        <f t="shared" si="0"/>
        <v>0</v>
      </c>
    </row>
    <row r="12" spans="1:7" ht="18" customHeight="1" x14ac:dyDescent="0.25">
      <c r="A12" s="34" t="s">
        <v>49</v>
      </c>
      <c r="B12" s="9">
        <v>201</v>
      </c>
      <c r="C12" s="10" t="s">
        <v>18</v>
      </c>
      <c r="D12" s="11">
        <v>54000000</v>
      </c>
      <c r="E12" s="11">
        <v>18000000</v>
      </c>
      <c r="F12" s="11">
        <f t="shared" si="1"/>
        <v>36000000</v>
      </c>
      <c r="G12" s="11">
        <f t="shared" si="0"/>
        <v>0</v>
      </c>
    </row>
    <row r="13" spans="1:7" ht="18" customHeight="1" x14ac:dyDescent="0.25">
      <c r="A13" s="34"/>
      <c r="B13" s="9">
        <v>202</v>
      </c>
      <c r="C13" s="12" t="s">
        <v>20</v>
      </c>
      <c r="D13" s="13">
        <v>180000000</v>
      </c>
      <c r="E13" s="13">
        <v>0</v>
      </c>
      <c r="F13" s="13">
        <f t="shared" si="1"/>
        <v>180000000</v>
      </c>
      <c r="G13" s="13">
        <f t="shared" si="0"/>
        <v>0</v>
      </c>
    </row>
    <row r="14" spans="1:7" ht="18" customHeight="1" x14ac:dyDescent="0.25">
      <c r="A14" s="34"/>
      <c r="B14" s="9">
        <v>203</v>
      </c>
      <c r="C14" s="10" t="s">
        <v>39</v>
      </c>
      <c r="D14" s="11">
        <v>60000000</v>
      </c>
      <c r="E14" s="11">
        <v>20000000</v>
      </c>
      <c r="F14" s="11">
        <f>IF(D14-E14&gt;0,D14-E14,0)</f>
        <v>40000000</v>
      </c>
      <c r="G14" s="11">
        <f>IF(E14-D14&gt;0,E14-D14,0)</f>
        <v>0</v>
      </c>
    </row>
    <row r="15" spans="1:7" ht="18" customHeight="1" x14ac:dyDescent="0.25">
      <c r="A15" s="34"/>
      <c r="B15" s="9">
        <v>204</v>
      </c>
      <c r="C15" s="10" t="s">
        <v>17</v>
      </c>
      <c r="D15" s="11">
        <v>45000000</v>
      </c>
      <c r="E15" s="11">
        <v>30000000</v>
      </c>
      <c r="F15" s="11">
        <f>IF(D15-E15&gt;0,D15-E15,0)</f>
        <v>15000000</v>
      </c>
      <c r="G15" s="11">
        <f>IF(E15-D15&gt;0,E15-D15,0)</f>
        <v>0</v>
      </c>
    </row>
    <row r="16" spans="1:7" ht="18" customHeight="1" x14ac:dyDescent="0.25">
      <c r="A16" s="34"/>
      <c r="B16" s="9">
        <v>205</v>
      </c>
      <c r="C16" s="17" t="s">
        <v>46</v>
      </c>
      <c r="D16" s="11">
        <v>72000000</v>
      </c>
      <c r="E16" s="11">
        <v>36000000</v>
      </c>
      <c r="F16" s="11">
        <f>IF(D16-E16&gt;0,D16-E16,0)</f>
        <v>36000000</v>
      </c>
      <c r="G16" s="11">
        <f>IF(E16-D16&gt;0,E16-D16,0)</f>
        <v>0</v>
      </c>
    </row>
    <row r="17" spans="1:7" ht="18" customHeight="1" x14ac:dyDescent="0.25">
      <c r="A17" s="34"/>
      <c r="B17" s="9">
        <v>206</v>
      </c>
      <c r="C17" s="12" t="s">
        <v>15</v>
      </c>
      <c r="D17" s="13">
        <v>320000000</v>
      </c>
      <c r="E17" s="13">
        <v>0</v>
      </c>
      <c r="F17" s="13">
        <f t="shared" si="1"/>
        <v>320000000</v>
      </c>
      <c r="G17" s="13">
        <f t="shared" si="0"/>
        <v>0</v>
      </c>
    </row>
    <row r="18" spans="1:7" ht="18" customHeight="1" x14ac:dyDescent="0.25">
      <c r="A18" s="34"/>
      <c r="B18" s="9">
        <v>207</v>
      </c>
      <c r="C18" s="12" t="s">
        <v>19</v>
      </c>
      <c r="D18" s="13">
        <v>2000000000</v>
      </c>
      <c r="E18" s="13">
        <v>96000000</v>
      </c>
      <c r="F18" s="13">
        <f t="shared" si="1"/>
        <v>1904000000</v>
      </c>
      <c r="G18" s="13">
        <f t="shared" si="0"/>
        <v>0</v>
      </c>
    </row>
    <row r="19" spans="1:7" ht="18" customHeight="1" x14ac:dyDescent="0.25">
      <c r="A19" s="26" t="s">
        <v>43</v>
      </c>
      <c r="B19" s="4">
        <v>301</v>
      </c>
      <c r="C19" s="2" t="s">
        <v>9</v>
      </c>
      <c r="D19" s="3">
        <v>260000000</v>
      </c>
      <c r="E19" s="3">
        <v>410000000</v>
      </c>
      <c r="F19" s="3">
        <f t="shared" si="1"/>
        <v>0</v>
      </c>
      <c r="G19" s="3">
        <f t="shared" si="0"/>
        <v>150000000</v>
      </c>
    </row>
    <row r="20" spans="1:7" ht="18" customHeight="1" x14ac:dyDescent="0.25">
      <c r="A20" s="27"/>
      <c r="B20" s="4">
        <v>302</v>
      </c>
      <c r="C20" s="2" t="s">
        <v>10</v>
      </c>
      <c r="D20" s="3">
        <v>40000000</v>
      </c>
      <c r="E20" s="3">
        <v>95000000</v>
      </c>
      <c r="F20" s="3">
        <f t="shared" ref="F20:F24" si="2">IF(D20-E20&gt;0,D20-E20,0)</f>
        <v>0</v>
      </c>
      <c r="G20" s="3">
        <f t="shared" ref="G20:G24" si="3">IF(E20-D20&gt;0,E20-D20,0)</f>
        <v>55000000</v>
      </c>
    </row>
    <row r="21" spans="1:7" ht="18" customHeight="1" x14ac:dyDescent="0.25">
      <c r="A21" s="27"/>
      <c r="B21" s="4">
        <v>303</v>
      </c>
      <c r="C21" s="16" t="s">
        <v>25</v>
      </c>
      <c r="D21" s="3">
        <v>20000000</v>
      </c>
      <c r="E21" s="3">
        <v>260000000</v>
      </c>
      <c r="F21" s="3">
        <f t="shared" si="2"/>
        <v>0</v>
      </c>
      <c r="G21" s="3">
        <f t="shared" si="3"/>
        <v>240000000</v>
      </c>
    </row>
    <row r="22" spans="1:7" ht="18" customHeight="1" x14ac:dyDescent="0.25">
      <c r="A22" s="27"/>
      <c r="B22" s="4">
        <v>304</v>
      </c>
      <c r="C22" s="16" t="s">
        <v>23</v>
      </c>
      <c r="D22" s="3">
        <v>60000000</v>
      </c>
      <c r="E22" s="3">
        <v>98650000</v>
      </c>
      <c r="F22" s="3">
        <f t="shared" si="2"/>
        <v>0</v>
      </c>
      <c r="G22" s="3">
        <f t="shared" si="3"/>
        <v>38650000</v>
      </c>
    </row>
    <row r="23" spans="1:7" ht="18" customHeight="1" x14ac:dyDescent="0.25">
      <c r="A23" s="35"/>
      <c r="B23" s="4">
        <v>305</v>
      </c>
      <c r="C23" s="16" t="s">
        <v>26</v>
      </c>
      <c r="D23" s="3">
        <v>70000000</v>
      </c>
      <c r="E23" s="3">
        <v>90000000</v>
      </c>
      <c r="F23" s="3">
        <f t="shared" si="2"/>
        <v>0</v>
      </c>
      <c r="G23" s="3">
        <f t="shared" si="3"/>
        <v>20000000</v>
      </c>
    </row>
    <row r="24" spans="1:7" ht="18" customHeight="1" x14ac:dyDescent="0.25">
      <c r="A24" s="26" t="s">
        <v>44</v>
      </c>
      <c r="B24" s="4">
        <v>401</v>
      </c>
      <c r="C24" s="16" t="s">
        <v>45</v>
      </c>
      <c r="D24" s="3">
        <v>80000000</v>
      </c>
      <c r="E24" s="3">
        <v>156000000</v>
      </c>
      <c r="F24" s="3">
        <f t="shared" si="2"/>
        <v>0</v>
      </c>
      <c r="G24" s="3">
        <f t="shared" si="3"/>
        <v>76000000</v>
      </c>
    </row>
    <row r="25" spans="1:7" ht="18" customHeight="1" x14ac:dyDescent="0.25">
      <c r="A25" s="27"/>
      <c r="B25" s="4">
        <v>402</v>
      </c>
      <c r="C25" s="16" t="s">
        <v>55</v>
      </c>
      <c r="D25" s="3">
        <v>0</v>
      </c>
      <c r="E25" s="3">
        <v>220000000</v>
      </c>
      <c r="F25" s="3">
        <f t="shared" si="1"/>
        <v>0</v>
      </c>
      <c r="G25" s="3">
        <f t="shared" si="0"/>
        <v>220000000</v>
      </c>
    </row>
    <row r="26" spans="1:7" ht="18" customHeight="1" x14ac:dyDescent="0.25">
      <c r="A26" s="35"/>
      <c r="B26" s="4">
        <v>403</v>
      </c>
      <c r="C26" s="16" t="s">
        <v>24</v>
      </c>
      <c r="D26" s="3">
        <v>6000000</v>
      </c>
      <c r="E26" s="3">
        <v>130000000</v>
      </c>
      <c r="F26" s="3">
        <f t="shared" si="1"/>
        <v>0</v>
      </c>
      <c r="G26" s="3">
        <f t="shared" si="0"/>
        <v>124000000</v>
      </c>
    </row>
    <row r="27" spans="1:7" ht="18" customHeight="1" x14ac:dyDescent="0.25">
      <c r="A27" s="26" t="s">
        <v>21</v>
      </c>
      <c r="B27" s="4">
        <v>501</v>
      </c>
      <c r="C27" s="16" t="s">
        <v>11</v>
      </c>
      <c r="D27" s="3">
        <v>0</v>
      </c>
      <c r="E27" s="3">
        <v>120000000</v>
      </c>
      <c r="F27" s="3">
        <f t="shared" ref="F27" si="4">IF(D27-E27&gt;0,D27-E27,0)</f>
        <v>0</v>
      </c>
      <c r="G27" s="3">
        <f t="shared" ref="G27" si="5">IF(E27-D27&gt;0,E27-D27,0)</f>
        <v>120000000</v>
      </c>
    </row>
    <row r="28" spans="1:7" ht="18" customHeight="1" x14ac:dyDescent="0.25">
      <c r="A28" s="27"/>
      <c r="B28" s="4">
        <v>502</v>
      </c>
      <c r="C28" s="16" t="s">
        <v>50</v>
      </c>
      <c r="D28" s="3">
        <v>0</v>
      </c>
      <c r="E28" s="3">
        <v>6000000</v>
      </c>
      <c r="F28" s="3">
        <f t="shared" si="1"/>
        <v>0</v>
      </c>
      <c r="G28" s="3">
        <f t="shared" si="0"/>
        <v>6000000</v>
      </c>
    </row>
    <row r="29" spans="1:7" ht="18" customHeight="1" x14ac:dyDescent="0.25">
      <c r="A29" s="27"/>
      <c r="B29" s="4">
        <v>503</v>
      </c>
      <c r="C29" s="2" t="s">
        <v>22</v>
      </c>
      <c r="D29" s="3">
        <v>5000000</v>
      </c>
      <c r="E29" s="3">
        <v>1200000000</v>
      </c>
      <c r="F29" s="3">
        <f t="shared" ref="F29:F30" si="6">IF(D29-E29&gt;0,D29-E29,0)</f>
        <v>0</v>
      </c>
      <c r="G29" s="3">
        <f t="shared" ref="G29:G30" si="7">IF(E29-D29&gt;0,E29-D29,0)</f>
        <v>1195000000</v>
      </c>
    </row>
    <row r="30" spans="1:7" ht="18" customHeight="1" x14ac:dyDescent="0.25">
      <c r="A30" s="27"/>
      <c r="B30" s="4">
        <v>504</v>
      </c>
      <c r="C30" s="16" t="s">
        <v>51</v>
      </c>
      <c r="D30" s="3">
        <v>0</v>
      </c>
      <c r="E30" s="3">
        <v>0</v>
      </c>
      <c r="F30" s="3">
        <f t="shared" si="6"/>
        <v>0</v>
      </c>
      <c r="G30" s="3">
        <f t="shared" si="7"/>
        <v>0</v>
      </c>
    </row>
    <row r="31" spans="1:7" ht="18" customHeight="1" x14ac:dyDescent="0.25">
      <c r="A31" s="30" t="s">
        <v>52</v>
      </c>
      <c r="B31" s="22">
        <v>601</v>
      </c>
      <c r="C31" s="23" t="s">
        <v>27</v>
      </c>
      <c r="D31" s="24">
        <v>0</v>
      </c>
      <c r="E31" s="24">
        <v>1027000000</v>
      </c>
      <c r="F31" s="24">
        <f t="shared" si="1"/>
        <v>0</v>
      </c>
      <c r="G31" s="24">
        <f t="shared" si="0"/>
        <v>1027000000</v>
      </c>
    </row>
    <row r="32" spans="1:7" ht="18" customHeight="1" x14ac:dyDescent="0.25">
      <c r="A32" s="31"/>
      <c r="B32" s="22">
        <v>602</v>
      </c>
      <c r="C32" s="23" t="s">
        <v>12</v>
      </c>
      <c r="D32" s="24">
        <v>50000000</v>
      </c>
      <c r="E32" s="24">
        <v>0</v>
      </c>
      <c r="F32" s="24">
        <f t="shared" si="1"/>
        <v>50000000</v>
      </c>
      <c r="G32" s="24">
        <f t="shared" si="0"/>
        <v>0</v>
      </c>
    </row>
    <row r="33" spans="1:8" ht="18" customHeight="1" x14ac:dyDescent="0.25">
      <c r="A33" s="32"/>
      <c r="B33" s="22">
        <v>603</v>
      </c>
      <c r="C33" s="23" t="s">
        <v>29</v>
      </c>
      <c r="D33" s="24">
        <v>0</v>
      </c>
      <c r="E33" s="24">
        <v>242350000</v>
      </c>
      <c r="F33" s="24">
        <f t="shared" si="1"/>
        <v>0</v>
      </c>
      <c r="G33" s="24">
        <f t="shared" si="0"/>
        <v>242350000</v>
      </c>
    </row>
    <row r="34" spans="1:8" ht="18" customHeight="1" x14ac:dyDescent="0.25">
      <c r="A34" s="25" t="s">
        <v>53</v>
      </c>
      <c r="B34" s="22">
        <v>701</v>
      </c>
      <c r="C34" s="23" t="s">
        <v>28</v>
      </c>
      <c r="D34" s="24">
        <v>258000000</v>
      </c>
      <c r="E34" s="24">
        <v>1000000</v>
      </c>
      <c r="F34" s="24">
        <f>IF(D34-E34&gt;0,D34-E34,0)</f>
        <v>257000000</v>
      </c>
      <c r="G34" s="24">
        <f>IF(E34-D34&gt;0,E34-D34,0)</f>
        <v>0</v>
      </c>
    </row>
    <row r="35" spans="1:8" ht="18" customHeight="1" x14ac:dyDescent="0.25">
      <c r="A35" s="30" t="s">
        <v>47</v>
      </c>
      <c r="B35" s="18">
        <v>801</v>
      </c>
      <c r="C35" s="19" t="s">
        <v>30</v>
      </c>
      <c r="D35" s="20">
        <v>48000000</v>
      </c>
      <c r="E35" s="20">
        <v>0</v>
      </c>
      <c r="F35" s="20">
        <f t="shared" si="1"/>
        <v>48000000</v>
      </c>
      <c r="G35" s="20">
        <f t="shared" si="0"/>
        <v>0</v>
      </c>
      <c r="H35" s="8"/>
    </row>
    <row r="36" spans="1:8" ht="18" customHeight="1" x14ac:dyDescent="0.25">
      <c r="A36" s="31"/>
      <c r="B36" s="18">
        <v>802</v>
      </c>
      <c r="C36" s="21" t="s">
        <v>54</v>
      </c>
      <c r="D36" s="20">
        <v>25000000</v>
      </c>
      <c r="E36" s="20">
        <v>0</v>
      </c>
      <c r="F36" s="20">
        <f t="shared" si="1"/>
        <v>25000000</v>
      </c>
      <c r="G36" s="20">
        <f t="shared" si="0"/>
        <v>0</v>
      </c>
    </row>
    <row r="37" spans="1:8" ht="18" customHeight="1" x14ac:dyDescent="0.25">
      <c r="A37" s="31"/>
      <c r="B37" s="18">
        <v>803</v>
      </c>
      <c r="C37" s="19" t="s">
        <v>31</v>
      </c>
      <c r="D37" s="20">
        <v>160000000</v>
      </c>
      <c r="E37" s="20">
        <v>0</v>
      </c>
      <c r="F37" s="20">
        <f t="shared" si="1"/>
        <v>160000000</v>
      </c>
      <c r="G37" s="20">
        <f t="shared" si="0"/>
        <v>0</v>
      </c>
    </row>
    <row r="38" spans="1:8" ht="18" customHeight="1" x14ac:dyDescent="0.25">
      <c r="A38" s="31"/>
      <c r="B38" s="18">
        <v>804</v>
      </c>
      <c r="C38" s="19" t="s">
        <v>32</v>
      </c>
      <c r="D38" s="20">
        <v>9000000</v>
      </c>
      <c r="E38" s="20">
        <v>0</v>
      </c>
      <c r="F38" s="20">
        <f t="shared" si="1"/>
        <v>9000000</v>
      </c>
      <c r="G38" s="20">
        <f t="shared" si="0"/>
        <v>0</v>
      </c>
    </row>
    <row r="39" spans="1:8" ht="18" customHeight="1" x14ac:dyDescent="0.25">
      <c r="A39" s="32"/>
      <c r="B39" s="18">
        <v>805</v>
      </c>
      <c r="C39" s="19" t="s">
        <v>41</v>
      </c>
      <c r="D39" s="20">
        <v>14000000</v>
      </c>
      <c r="E39" s="20">
        <v>0</v>
      </c>
      <c r="F39" s="20">
        <f t="shared" ref="F39:F41" si="8">IF(D39-E39&gt;0,D39-E39,0)</f>
        <v>14000000</v>
      </c>
      <c r="G39" s="20">
        <f t="shared" ref="G39:G41" si="9">IF(E39-D39&gt;0,E39-D39,0)</f>
        <v>0</v>
      </c>
    </row>
    <row r="40" spans="1:8" ht="18" customHeight="1" x14ac:dyDescent="0.25">
      <c r="A40" s="28" t="s">
        <v>33</v>
      </c>
      <c r="B40" s="5">
        <v>901</v>
      </c>
      <c r="C40" s="6" t="s">
        <v>33</v>
      </c>
      <c r="D40" s="7">
        <v>9000000000</v>
      </c>
      <c r="E40" s="7">
        <v>6600000000</v>
      </c>
      <c r="F40" s="7">
        <f t="shared" si="8"/>
        <v>2400000000</v>
      </c>
      <c r="G40" s="7">
        <f t="shared" si="9"/>
        <v>0</v>
      </c>
    </row>
    <row r="41" spans="1:8" ht="18" customHeight="1" x14ac:dyDescent="0.25">
      <c r="A41" s="29"/>
      <c r="B41" s="5">
        <v>902</v>
      </c>
      <c r="C41" s="6" t="s">
        <v>34</v>
      </c>
      <c r="D41" s="7">
        <v>6600000000</v>
      </c>
      <c r="E41" s="7">
        <v>9000000000</v>
      </c>
      <c r="F41" s="7">
        <f t="shared" si="8"/>
        <v>0</v>
      </c>
      <c r="G41" s="7">
        <f t="shared" si="9"/>
        <v>2400000000</v>
      </c>
      <c r="H41" s="8"/>
    </row>
    <row r="42" spans="1:8" ht="21.75" customHeight="1" x14ac:dyDescent="0.25">
      <c r="A42" s="38" t="s">
        <v>13</v>
      </c>
      <c r="B42" s="39"/>
      <c r="C42" s="40"/>
      <c r="D42" s="15">
        <f>SUM(D7:D41)</f>
        <v>21176000000</v>
      </c>
      <c r="E42" s="15">
        <f>SUM(E7:E41)</f>
        <v>21176000000</v>
      </c>
      <c r="F42" s="15">
        <f>SUM(F7:F41)</f>
        <v>5914000000</v>
      </c>
      <c r="G42" s="15">
        <f>SUM(G7:G41)</f>
        <v>5914000000</v>
      </c>
    </row>
    <row r="43" spans="1:8" x14ac:dyDescent="0.25">
      <c r="H43" s="8"/>
    </row>
    <row r="44" spans="1:8" ht="19.5" customHeight="1" x14ac:dyDescent="0.25">
      <c r="A44" s="37" t="s">
        <v>14</v>
      </c>
      <c r="B44" s="37"/>
      <c r="C44" s="37"/>
      <c r="D44" s="36" t="str">
        <f>IF(D42=E42,"گردش‌ها تراز است ✓","تراز نیست ✗")</f>
        <v>گردش‌ها تراز است ✓</v>
      </c>
      <c r="E44" s="36"/>
      <c r="F44" s="36" t="str">
        <f>IF(F42=G42,"مانده‌ها تراز است ✓","تراز نیست ✗")</f>
        <v>مانده‌ها تراز است ✓</v>
      </c>
      <c r="G44" s="36"/>
    </row>
  </sheetData>
  <mergeCells count="21">
    <mergeCell ref="D44:E44"/>
    <mergeCell ref="F44:G44"/>
    <mergeCell ref="A44:C44"/>
    <mergeCell ref="A42:C42"/>
    <mergeCell ref="B1:G1"/>
    <mergeCell ref="B2:G2"/>
    <mergeCell ref="B3:G3"/>
    <mergeCell ref="B4:G4"/>
    <mergeCell ref="B5:B6"/>
    <mergeCell ref="C5:C6"/>
    <mergeCell ref="D5:E5"/>
    <mergeCell ref="F5:G5"/>
    <mergeCell ref="A27:A30"/>
    <mergeCell ref="A40:A41"/>
    <mergeCell ref="A35:A39"/>
    <mergeCell ref="A31:A33"/>
    <mergeCell ref="A5:A6"/>
    <mergeCell ref="A12:A18"/>
    <mergeCell ref="A7:A11"/>
    <mergeCell ref="A19:A23"/>
    <mergeCell ref="A24:A26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تراز آزمایشی چهارستونی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hamiargham</cp:lastModifiedBy>
  <cp:revision>0</cp:revision>
  <dcterms:created xsi:type="dcterms:W3CDTF">2026-09-06T10:15:23Z</dcterms:created>
  <dcterms:modified xsi:type="dcterms:W3CDTF">2026-09-07T09:32:14Z</dcterms:modified>
  <dc:language>en-US</dc:language>
</cp:coreProperties>
</file>